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Август 2022\Решение от 15.08.2022 № 25-88\"/>
    </mc:Choice>
  </mc:AlternateContent>
  <xr:revisionPtr revIDLastSave="0" documentId="13_ncr:1_{524204DA-D344-4760-B9D4-C9F6FD45F7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F57" i="1"/>
  <c r="D57" i="1"/>
  <c r="A59" i="1"/>
  <c r="A57" i="1"/>
  <c r="A58" i="1"/>
  <c r="E24" i="1"/>
  <c r="F24" i="1"/>
  <c r="D24" i="1"/>
  <c r="E34" i="1"/>
  <c r="F34" i="1"/>
  <c r="D34" i="1"/>
  <c r="E11" i="1"/>
  <c r="F11" i="1"/>
  <c r="D11" i="1"/>
  <c r="E48" i="1" l="1"/>
  <c r="F48" i="1"/>
  <c r="D48" i="1"/>
  <c r="E53" i="1" l="1"/>
  <c r="F53" i="1"/>
  <c r="D53" i="1"/>
  <c r="D60" i="1" s="1"/>
  <c r="E43" i="1" l="1"/>
  <c r="F43" i="1"/>
  <c r="E37" i="1"/>
  <c r="E60" i="1" s="1"/>
  <c r="E46" i="1"/>
  <c r="F46" i="1"/>
  <c r="F37" i="1"/>
  <c r="F60" i="1" s="1"/>
  <c r="D37" i="1"/>
  <c r="E29" i="1"/>
  <c r="F29" i="1"/>
  <c r="E21" i="1"/>
  <c r="F21" i="1"/>
  <c r="E19" i="1"/>
  <c r="F19" i="1"/>
  <c r="D46" i="1" l="1"/>
  <c r="D43" i="1"/>
  <c r="D29" i="1"/>
  <c r="D21" i="1"/>
  <c r="D19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60" i="1" s="1"/>
</calcChain>
</file>

<file path=xl/sharedStrings.xml><?xml version="1.0" encoding="utf-8"?>
<sst xmlns="http://schemas.openxmlformats.org/spreadsheetml/2006/main" count="115" uniqueCount="115">
  <si>
    <t>(рублей)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</si>
  <si>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</si>
  <si>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</si>
  <si>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</si>
  <si>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</si>
  <si>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</si>
  <si>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</si>
  <si>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</si>
  <si>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</si>
  <si>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</si>
  <si>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</si>
  <si>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</si>
  <si>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</si>
  <si>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</si>
  <si>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</si>
  <si>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</si>
  <si>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</si>
  <si>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</si>
  <si>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</si>
  <si>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</si>
  <si>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</si>
  <si>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</si>
  <si>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</si>
  <si>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</si>
  <si>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</si>
  <si>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</si>
  <si>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</si>
  <si>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</si>
  <si>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</si>
  <si>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</si>
  <si>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</si>
  <si>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</si>
  <si>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</si>
  <si>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</si>
  <si>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</si>
  <si>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</si>
  <si>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</si>
  <si>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</si>
  <si>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</si>
  <si>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</si>
  <si>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</si>
  <si>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</si>
  <si>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</si>
  <si>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</si>
  <si>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</si>
  <si>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</si>
  <si>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</si>
  <si>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</si>
  <si>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</si>
  <si>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</si>
  <si>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</si>
  <si>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</si>
  <si>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</si>
  <si>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</si>
  <si>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</si>
  <si>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</si>
  <si>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</si>
  <si>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</si>
  <si>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</si>
  <si>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</si>
  <si>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</si>
  <si>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</si>
  <si>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</si>
  <si>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</si>
  <si>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</si>
  <si>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</si>
  <si>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</si>
  <si>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</si>
  <si>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</si>
  <si>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</si>
  <si>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</si>
  <si>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</si>
  <si>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</si>
  <si>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</si>
  <si>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</si>
  <si>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</si>
  <si>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</si>
  <si>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</si>
  <si>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</si>
  <si>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</si>
  <si>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</si>
  <si>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</si>
  <si>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</si>
  <si>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</si>
  <si>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</si>
  <si>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</si>
  <si>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</si>
  <si>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</si>
  <si>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</si>
  <si>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</si>
  <si>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</si>
  <si>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</si>
  <si>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</si>
  <si>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</si>
  <si>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</si>
  <si>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</si>
  <si>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</si>
  <si>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</si>
  <si>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</si>
  <si>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№ п/п</t>
  </si>
  <si>
    <t>Раздел, подраздел</t>
  </si>
  <si>
    <t>6</t>
  </si>
  <si>
    <t>0605</t>
  </si>
  <si>
    <t>Другие вопросы в области охраны окружающей среды</t>
  </si>
  <si>
    <t>Приложение 3
к Решению Шарыповского городского Совета депутатов "О бюджете городского округа города Шарыпово на 2022 год и плановый период 2023-2024 годов" от 21.12.2021 г. № 16-53</t>
  </si>
  <si>
    <t>Распределение бюджетных ассигнований по разделам и подразделам бюджетной классификации расходов
 бюджетов Российской Федерации на 2022 год и плановый период 2023-2024 годов</t>
  </si>
  <si>
    <t>Наименование показателей бюджетной классификации</t>
  </si>
  <si>
    <t>Сумма
на 2022 год</t>
  </si>
  <si>
    <t>Сумма 
на 2023 год</t>
  </si>
  <si>
    <t>Сумма
на 2024 год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</si>
  <si>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</si>
  <si>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</si>
  <si>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</si>
  <si>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</si>
  <si>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3
к Решению Шарыповского городского Совета депутатов "О внесении изменений и дополнений в Решение Шарыповского городского Совета депутатов от 21.12.2021 № 16-53 "О бюджете гордского округа города Шарыпово на 2022 год и плановый период 2023-2024 годов""
от 15.08.2022 г. № 25-88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</si>
</sst>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7" t="s">
        <v>114</v>
      </c>
      <c r="E1" s="17"/>
      <c r="F1" s="17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7" t="s">
        <v>104</v>
      </c>
      <c r="E3" s="17"/>
      <c r="F3" s="17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8" t="s">
        <v>105</v>
      </c>
      <c r="C6" s="18"/>
      <c r="D6" s="18"/>
      <c r="E6" s="18"/>
      <c r="F6" s="18"/>
    </row>
    <row r="7" spans="1:6" ht="13.5" customHeight="1" x14ac:dyDescent="0.2">
      <c r="B7" s="19"/>
      <c r="C7" s="19"/>
      <c r="D7" s="4"/>
      <c r="F7" s="14" t="s">
        <v>0</v>
      </c>
    </row>
    <row r="8" spans="1:6" x14ac:dyDescent="0.2">
      <c r="A8" s="20" t="s">
        <v>99</v>
      </c>
      <c r="B8" s="20" t="s">
        <v>106</v>
      </c>
      <c r="C8" s="20" t="s">
        <v>100</v>
      </c>
      <c r="D8" s="20" t="s">
        <v>107</v>
      </c>
      <c r="E8" s="20" t="s">
        <v>108</v>
      </c>
      <c r="F8" s="20" t="s">
        <v>109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15" t="s">
        <v>1</v>
      </c>
      <c r="B10" s="15" t="s">
        <v>2</v>
      </c>
      <c r="C10" s="15" t="s">
        <v>3</v>
      </c>
      <c r="D10" s="15" t="s">
        <v>4</v>
      </c>
      <c r="E10" s="15" t="s">
        <v>5</v>
      </c>
      <c r="F10" s="15" t="s">
        <v>101</v>
      </c>
    </row>
    <row r="11" spans="1:6" s="16" customFormat="1" x14ac:dyDescent="0.2">
      <c r="A11" s="12">
        <v>1</v>
      </c>
      <c r="B11" s="9" t="s">
        <v>6</v>
      </c>
      <c r="C11" s="10" t="s">
        <v>7</v>
      </c>
      <c r="D11" s="11">
        <f>D12+D13+D14+D15+D16+D17+D18</f>
        <v>88236072.370000005</v>
      </c>
      <c r="E11" s="11">
        <f t="shared" ref="E11:F11" si="0">E12+E13+E14+E15+E16+E17+E18</f>
        <v>81660919.390000001</v>
      </c>
      <c r="F11" s="11">
        <f t="shared" si="0"/>
        <v>81660519.390000001</v>
      </c>
    </row>
    <row r="12" spans="1:6" ht="25.5" x14ac:dyDescent="0.2">
      <c r="A12" s="6">
        <f t="shared" ref="A12:A60" si="1">A11+1</f>
        <v>2</v>
      </c>
      <c r="B12" s="7" t="s">
        <v>8</v>
      </c>
      <c r="C12" s="5" t="s">
        <v>9</v>
      </c>
      <c r="D12" s="8">
        <v>2807600</v>
      </c>
      <c r="E12" s="8">
        <v>2176100</v>
      </c>
      <c r="F12" s="8">
        <v>2176100</v>
      </c>
    </row>
    <row r="13" spans="1:6" ht="25.5" x14ac:dyDescent="0.2">
      <c r="A13" s="6">
        <f t="shared" si="1"/>
        <v>3</v>
      </c>
      <c r="B13" s="7" t="s">
        <v>10</v>
      </c>
      <c r="C13" s="5" t="s">
        <v>11</v>
      </c>
      <c r="D13" s="8">
        <v>6572189</v>
      </c>
      <c r="E13" s="8">
        <v>6181600</v>
      </c>
      <c r="F13" s="8">
        <v>6181600</v>
      </c>
    </row>
    <row r="14" spans="1:6" ht="38.25" x14ac:dyDescent="0.2">
      <c r="A14" s="6">
        <f t="shared" si="1"/>
        <v>4</v>
      </c>
      <c r="B14" s="7" t="s">
        <v>12</v>
      </c>
      <c r="C14" s="5" t="s">
        <v>13</v>
      </c>
      <c r="D14" s="8">
        <v>35076147.369999997</v>
      </c>
      <c r="E14" s="8">
        <v>33474089.390000001</v>
      </c>
      <c r="F14" s="8">
        <v>33474089.390000001</v>
      </c>
    </row>
    <row r="15" spans="1:6" x14ac:dyDescent="0.2">
      <c r="A15" s="6">
        <f t="shared" si="1"/>
        <v>5</v>
      </c>
      <c r="B15" s="7" t="s">
        <v>14</v>
      </c>
      <c r="C15" s="5" t="s">
        <v>15</v>
      </c>
      <c r="D15" s="8">
        <v>142100</v>
      </c>
      <c r="E15" s="8">
        <v>4200</v>
      </c>
      <c r="F15" s="8">
        <v>3800</v>
      </c>
    </row>
    <row r="16" spans="1:6" ht="25.5" x14ac:dyDescent="0.2">
      <c r="A16" s="6">
        <f t="shared" si="1"/>
        <v>6</v>
      </c>
      <c r="B16" s="7" t="s">
        <v>16</v>
      </c>
      <c r="C16" s="5" t="s">
        <v>17</v>
      </c>
      <c r="D16" s="8">
        <v>16148590</v>
      </c>
      <c r="E16" s="8">
        <v>15276800</v>
      </c>
      <c r="F16" s="8">
        <v>15276800</v>
      </c>
    </row>
    <row r="17" spans="1:6" x14ac:dyDescent="0.2">
      <c r="A17" s="6">
        <f>A16+1</f>
        <v>7</v>
      </c>
      <c r="B17" s="7" t="s">
        <v>18</v>
      </c>
      <c r="C17" s="5" t="s">
        <v>19</v>
      </c>
      <c r="D17" s="8">
        <v>1675000</v>
      </c>
      <c r="E17" s="8">
        <v>1000000</v>
      </c>
      <c r="F17" s="8">
        <v>1000000</v>
      </c>
    </row>
    <row r="18" spans="1:6" x14ac:dyDescent="0.2">
      <c r="A18" s="6">
        <f t="shared" si="1"/>
        <v>8</v>
      </c>
      <c r="B18" s="7" t="s">
        <v>20</v>
      </c>
      <c r="C18" s="5" t="s">
        <v>21</v>
      </c>
      <c r="D18" s="8">
        <v>25814446</v>
      </c>
      <c r="E18" s="8">
        <v>23548130</v>
      </c>
      <c r="F18" s="8">
        <v>23548130</v>
      </c>
    </row>
    <row r="19" spans="1:6" s="16" customFormat="1" x14ac:dyDescent="0.2">
      <c r="A19" s="12">
        <f t="shared" si="1"/>
        <v>9</v>
      </c>
      <c r="B19" s="9" t="s">
        <v>22</v>
      </c>
      <c r="C19" s="10" t="s">
        <v>23</v>
      </c>
      <c r="D19" s="11">
        <f>D20</f>
        <v>1006400</v>
      </c>
      <c r="E19" s="11">
        <f t="shared" ref="E19:F19" si="2">E20</f>
        <v>1041400</v>
      </c>
      <c r="F19" s="11">
        <f t="shared" si="2"/>
        <v>1079300</v>
      </c>
    </row>
    <row r="20" spans="1:6" x14ac:dyDescent="0.2">
      <c r="A20" s="6">
        <f t="shared" si="1"/>
        <v>10</v>
      </c>
      <c r="B20" s="7" t="s">
        <v>24</v>
      </c>
      <c r="C20" s="5" t="s">
        <v>25</v>
      </c>
      <c r="D20" s="8">
        <v>1006400</v>
      </c>
      <c r="E20" s="8">
        <v>1041400</v>
      </c>
      <c r="F20" s="8">
        <v>1079300</v>
      </c>
    </row>
    <row r="21" spans="1:6" s="16" customFormat="1" ht="25.5" x14ac:dyDescent="0.2">
      <c r="A21" s="12">
        <f t="shared" si="1"/>
        <v>11</v>
      </c>
      <c r="B21" s="9" t="s">
        <v>26</v>
      </c>
      <c r="C21" s="10" t="s">
        <v>27</v>
      </c>
      <c r="D21" s="11">
        <f>D22+D23</f>
        <v>5050055.74</v>
      </c>
      <c r="E21" s="11">
        <f t="shared" ref="E21:F21" si="3">E22+E23</f>
        <v>4807916.95</v>
      </c>
      <c r="F21" s="11">
        <f t="shared" si="3"/>
        <v>4807916.95</v>
      </c>
    </row>
    <row r="22" spans="1:6" ht="25.5" x14ac:dyDescent="0.2">
      <c r="A22" s="6">
        <f t="shared" si="1"/>
        <v>12</v>
      </c>
      <c r="B22" s="7" t="s">
        <v>28</v>
      </c>
      <c r="C22" s="5" t="s">
        <v>29</v>
      </c>
      <c r="D22" s="8">
        <v>2411100.5</v>
      </c>
      <c r="E22" s="8">
        <v>2423300</v>
      </c>
      <c r="F22" s="8">
        <v>2423300</v>
      </c>
    </row>
    <row r="23" spans="1:6" x14ac:dyDescent="0.2">
      <c r="A23" s="6">
        <f t="shared" si="1"/>
        <v>13</v>
      </c>
      <c r="B23" s="7" t="s">
        <v>30</v>
      </c>
      <c r="C23" s="5" t="s">
        <v>31</v>
      </c>
      <c r="D23" s="8">
        <v>2638955.2400000002</v>
      </c>
      <c r="E23" s="8">
        <v>2384616.9500000002</v>
      </c>
      <c r="F23" s="8">
        <v>2384616.9500000002</v>
      </c>
    </row>
    <row r="24" spans="1:6" s="16" customFormat="1" x14ac:dyDescent="0.2">
      <c r="A24" s="12">
        <f t="shared" si="1"/>
        <v>14</v>
      </c>
      <c r="B24" s="9" t="s">
        <v>32</v>
      </c>
      <c r="C24" s="10" t="s">
        <v>33</v>
      </c>
      <c r="D24" s="11">
        <f>D25+D26+D27+D28</f>
        <v>127639707.65000001</v>
      </c>
      <c r="E24" s="11">
        <f t="shared" ref="E24:F24" si="4">E25+E26+E27+E28</f>
        <v>69056757</v>
      </c>
      <c r="F24" s="11">
        <f t="shared" si="4"/>
        <v>69170457</v>
      </c>
    </row>
    <row r="25" spans="1:6" x14ac:dyDescent="0.2">
      <c r="A25" s="6">
        <f t="shared" si="1"/>
        <v>15</v>
      </c>
      <c r="B25" s="7" t="s">
        <v>34</v>
      </c>
      <c r="C25" s="5" t="s">
        <v>35</v>
      </c>
      <c r="D25" s="8">
        <v>387466.62</v>
      </c>
      <c r="E25" s="8">
        <v>326300</v>
      </c>
      <c r="F25" s="8">
        <v>326300</v>
      </c>
    </row>
    <row r="26" spans="1:6" x14ac:dyDescent="0.2">
      <c r="A26" s="6">
        <f>A25+1</f>
        <v>16</v>
      </c>
      <c r="B26" s="7" t="s">
        <v>36</v>
      </c>
      <c r="C26" s="5" t="s">
        <v>37</v>
      </c>
      <c r="D26" s="8">
        <v>35700000</v>
      </c>
      <c r="E26" s="8">
        <v>35700000</v>
      </c>
      <c r="F26" s="8">
        <v>35700000</v>
      </c>
    </row>
    <row r="27" spans="1:6" x14ac:dyDescent="0.2">
      <c r="A27" s="6">
        <f t="shared" si="1"/>
        <v>17</v>
      </c>
      <c r="B27" s="7" t="s">
        <v>38</v>
      </c>
      <c r="C27" s="5" t="s">
        <v>39</v>
      </c>
      <c r="D27" s="8">
        <v>82107309.469999999</v>
      </c>
      <c r="E27" s="8">
        <v>27085157</v>
      </c>
      <c r="F27" s="8">
        <v>27198857</v>
      </c>
    </row>
    <row r="28" spans="1:6" x14ac:dyDescent="0.2">
      <c r="A28" s="6">
        <f t="shared" si="1"/>
        <v>18</v>
      </c>
      <c r="B28" s="7" t="s">
        <v>40</v>
      </c>
      <c r="C28" s="5" t="s">
        <v>41</v>
      </c>
      <c r="D28" s="8">
        <v>9444931.5600000005</v>
      </c>
      <c r="E28" s="8">
        <v>5945300</v>
      </c>
      <c r="F28" s="8">
        <v>5945300</v>
      </c>
    </row>
    <row r="29" spans="1:6" s="16" customFormat="1" x14ac:dyDescent="0.2">
      <c r="A29" s="12">
        <f t="shared" si="1"/>
        <v>19</v>
      </c>
      <c r="B29" s="9" t="s">
        <v>42</v>
      </c>
      <c r="C29" s="10" t="s">
        <v>43</v>
      </c>
      <c r="D29" s="11">
        <f>D30+D31+D32+D33</f>
        <v>117117031.09</v>
      </c>
      <c r="E29" s="11">
        <f t="shared" ref="E29:F29" si="5">E30+E31+E32+E33</f>
        <v>83386901.150000006</v>
      </c>
      <c r="F29" s="11">
        <f t="shared" si="5"/>
        <v>84984887.069999993</v>
      </c>
    </row>
    <row r="30" spans="1:6" x14ac:dyDescent="0.2">
      <c r="A30" s="6">
        <f t="shared" si="1"/>
        <v>20</v>
      </c>
      <c r="B30" s="7" t="s">
        <v>44</v>
      </c>
      <c r="C30" s="5" t="s">
        <v>45</v>
      </c>
      <c r="D30" s="8">
        <v>18131093.75</v>
      </c>
      <c r="E30" s="8">
        <v>5783500</v>
      </c>
      <c r="F30" s="8">
        <v>5368900</v>
      </c>
    </row>
    <row r="31" spans="1:6" x14ac:dyDescent="0.2">
      <c r="A31" s="6">
        <f t="shared" si="1"/>
        <v>21</v>
      </c>
      <c r="B31" s="7" t="s">
        <v>46</v>
      </c>
      <c r="C31" s="5" t="s">
        <v>47</v>
      </c>
      <c r="D31" s="8">
        <v>18660200</v>
      </c>
      <c r="E31" s="8">
        <v>18660200</v>
      </c>
      <c r="F31" s="8">
        <v>18660200</v>
      </c>
    </row>
    <row r="32" spans="1:6" x14ac:dyDescent="0.2">
      <c r="A32" s="6">
        <f t="shared" si="1"/>
        <v>22</v>
      </c>
      <c r="B32" s="7" t="s">
        <v>48</v>
      </c>
      <c r="C32" s="5" t="s">
        <v>49</v>
      </c>
      <c r="D32" s="8">
        <v>46099399.700000003</v>
      </c>
      <c r="E32" s="8">
        <v>44758714.490000002</v>
      </c>
      <c r="F32" s="8">
        <v>46771300.409999996</v>
      </c>
    </row>
    <row r="33" spans="1:6" x14ac:dyDescent="0.2">
      <c r="A33" s="6">
        <f t="shared" si="1"/>
        <v>23</v>
      </c>
      <c r="B33" s="7" t="s">
        <v>50</v>
      </c>
      <c r="C33" s="5" t="s">
        <v>51</v>
      </c>
      <c r="D33" s="8">
        <v>34226337.640000001</v>
      </c>
      <c r="E33" s="8">
        <v>14184486.66</v>
      </c>
      <c r="F33" s="8">
        <v>14184486.66</v>
      </c>
    </row>
    <row r="34" spans="1:6" s="16" customFormat="1" x14ac:dyDescent="0.2">
      <c r="A34" s="12">
        <f t="shared" si="1"/>
        <v>24</v>
      </c>
      <c r="B34" s="9" t="s">
        <v>95</v>
      </c>
      <c r="C34" s="10" t="s">
        <v>96</v>
      </c>
      <c r="D34" s="11">
        <f>D35+D36</f>
        <v>3247155</v>
      </c>
      <c r="E34" s="11">
        <f t="shared" ref="E34:F34" si="6">E35+E36</f>
        <v>1088370</v>
      </c>
      <c r="F34" s="11">
        <f t="shared" si="6"/>
        <v>1088370</v>
      </c>
    </row>
    <row r="35" spans="1:6" x14ac:dyDescent="0.2">
      <c r="A35" s="6">
        <f t="shared" si="1"/>
        <v>25</v>
      </c>
      <c r="B35" s="7" t="s">
        <v>97</v>
      </c>
      <c r="C35" s="5" t="s">
        <v>98</v>
      </c>
      <c r="D35" s="8">
        <v>1067270</v>
      </c>
      <c r="E35" s="8">
        <v>1067270</v>
      </c>
      <c r="F35" s="8">
        <v>1067270</v>
      </c>
    </row>
    <row r="36" spans="1:6" x14ac:dyDescent="0.2">
      <c r="A36" s="6">
        <f t="shared" si="1"/>
        <v>26</v>
      </c>
      <c r="B36" s="7" t="s">
        <v>103</v>
      </c>
      <c r="C36" s="5" t="s">
        <v>102</v>
      </c>
      <c r="D36" s="8">
        <v>2179885</v>
      </c>
      <c r="E36" s="8">
        <v>21100</v>
      </c>
      <c r="F36" s="8">
        <v>21100</v>
      </c>
    </row>
    <row r="37" spans="1:6" s="16" customFormat="1" x14ac:dyDescent="0.2">
      <c r="A37" s="12">
        <f t="shared" si="1"/>
        <v>27</v>
      </c>
      <c r="B37" s="9" t="s">
        <v>52</v>
      </c>
      <c r="C37" s="10" t="s">
        <v>53</v>
      </c>
      <c r="D37" s="11">
        <f>D38+D39+D40+D41+D42</f>
        <v>1099308816.2</v>
      </c>
      <c r="E37" s="11">
        <f>E38+E39+E40+E41+E42</f>
        <v>978921228.30000007</v>
      </c>
      <c r="F37" s="11">
        <f t="shared" ref="F37" si="7">F38+F39+F40+F41+F42</f>
        <v>942190028.30000007</v>
      </c>
    </row>
    <row r="38" spans="1:6" x14ac:dyDescent="0.2">
      <c r="A38" s="6">
        <f t="shared" si="1"/>
        <v>28</v>
      </c>
      <c r="B38" s="7" t="s">
        <v>54</v>
      </c>
      <c r="C38" s="5" t="s">
        <v>55</v>
      </c>
      <c r="D38" s="8">
        <v>427358879.73000002</v>
      </c>
      <c r="E38" s="8">
        <v>382189364.30000001</v>
      </c>
      <c r="F38" s="8">
        <v>382178264.30000001</v>
      </c>
    </row>
    <row r="39" spans="1:6" x14ac:dyDescent="0.2">
      <c r="A39" s="6">
        <f t="shared" si="1"/>
        <v>29</v>
      </c>
      <c r="B39" s="7" t="s">
        <v>56</v>
      </c>
      <c r="C39" s="5" t="s">
        <v>57</v>
      </c>
      <c r="D39" s="8">
        <v>474260151.55000001</v>
      </c>
      <c r="E39" s="8">
        <v>429783010.69999999</v>
      </c>
      <c r="F39" s="8">
        <v>393062910.69999999</v>
      </c>
    </row>
    <row r="40" spans="1:6" x14ac:dyDescent="0.2">
      <c r="A40" s="6">
        <f t="shared" si="1"/>
        <v>30</v>
      </c>
      <c r="B40" s="7" t="s">
        <v>90</v>
      </c>
      <c r="C40" s="5" t="s">
        <v>89</v>
      </c>
      <c r="D40" s="8">
        <v>87091195.230000004</v>
      </c>
      <c r="E40" s="8">
        <v>75201123.209999993</v>
      </c>
      <c r="F40" s="8">
        <v>75201123.209999993</v>
      </c>
    </row>
    <row r="41" spans="1:6" x14ac:dyDescent="0.2">
      <c r="A41" s="6">
        <f t="shared" si="1"/>
        <v>31</v>
      </c>
      <c r="B41" s="7" t="s">
        <v>58</v>
      </c>
      <c r="C41" s="5" t="s">
        <v>59</v>
      </c>
      <c r="D41" s="8">
        <v>48796656.729999997</v>
      </c>
      <c r="E41" s="8">
        <v>37671423.090000004</v>
      </c>
      <c r="F41" s="8">
        <v>37671423.090000004</v>
      </c>
    </row>
    <row r="42" spans="1:6" x14ac:dyDescent="0.2">
      <c r="A42" s="6">
        <f t="shared" si="1"/>
        <v>32</v>
      </c>
      <c r="B42" s="7" t="s">
        <v>60</v>
      </c>
      <c r="C42" s="5" t="s">
        <v>61</v>
      </c>
      <c r="D42" s="8">
        <v>61801932.960000001</v>
      </c>
      <c r="E42" s="8">
        <v>54076307</v>
      </c>
      <c r="F42" s="8">
        <v>54076307</v>
      </c>
    </row>
    <row r="43" spans="1:6" s="16" customFormat="1" x14ac:dyDescent="0.2">
      <c r="A43" s="12">
        <f t="shared" si="1"/>
        <v>33</v>
      </c>
      <c r="B43" s="9" t="s">
        <v>62</v>
      </c>
      <c r="C43" s="10" t="s">
        <v>63</v>
      </c>
      <c r="D43" s="11">
        <f>D44+D45</f>
        <v>146838519.28999999</v>
      </c>
      <c r="E43" s="11">
        <f t="shared" ref="E43:F43" si="8">E44+E45</f>
        <v>87245947.789999992</v>
      </c>
      <c r="F43" s="11">
        <f t="shared" si="8"/>
        <v>87300942.789999992</v>
      </c>
    </row>
    <row r="44" spans="1:6" x14ac:dyDescent="0.2">
      <c r="A44" s="6">
        <f t="shared" si="1"/>
        <v>34</v>
      </c>
      <c r="B44" s="7" t="s">
        <v>64</v>
      </c>
      <c r="C44" s="5" t="s">
        <v>65</v>
      </c>
      <c r="D44" s="8">
        <v>111061032.13</v>
      </c>
      <c r="E44" s="8">
        <v>56060204.619999997</v>
      </c>
      <c r="F44" s="8">
        <v>56115199.619999997</v>
      </c>
    </row>
    <row r="45" spans="1:6" x14ac:dyDescent="0.2">
      <c r="A45" s="6">
        <f t="shared" si="1"/>
        <v>35</v>
      </c>
      <c r="B45" s="7" t="s">
        <v>66</v>
      </c>
      <c r="C45" s="5" t="s">
        <v>67</v>
      </c>
      <c r="D45" s="8">
        <v>35777487.159999996</v>
      </c>
      <c r="E45" s="8">
        <v>31185743.170000002</v>
      </c>
      <c r="F45" s="8">
        <v>31185743.170000002</v>
      </c>
    </row>
    <row r="46" spans="1:6" s="16" customFormat="1" x14ac:dyDescent="0.2">
      <c r="A46" s="12">
        <f t="shared" si="1"/>
        <v>36</v>
      </c>
      <c r="B46" s="9" t="s">
        <v>68</v>
      </c>
      <c r="C46" s="10" t="s">
        <v>69</v>
      </c>
      <c r="D46" s="11">
        <f>D47</f>
        <v>67740</v>
      </c>
      <c r="E46" s="11">
        <f t="shared" ref="E46:F46" si="9">E47</f>
        <v>8200</v>
      </c>
      <c r="F46" s="11">
        <f t="shared" si="9"/>
        <v>8200</v>
      </c>
    </row>
    <row r="47" spans="1:6" x14ac:dyDescent="0.2">
      <c r="A47" s="6">
        <f t="shared" si="1"/>
        <v>37</v>
      </c>
      <c r="B47" s="7" t="s">
        <v>70</v>
      </c>
      <c r="C47" s="5" t="s">
        <v>71</v>
      </c>
      <c r="D47" s="8">
        <v>67740</v>
      </c>
      <c r="E47" s="8">
        <v>8200</v>
      </c>
      <c r="F47" s="8">
        <v>8200</v>
      </c>
    </row>
    <row r="48" spans="1:6" s="16" customFormat="1" x14ac:dyDescent="0.2">
      <c r="A48" s="12">
        <f t="shared" si="1"/>
        <v>38</v>
      </c>
      <c r="B48" s="9" t="s">
        <v>72</v>
      </c>
      <c r="C48" s="10" t="s">
        <v>73</v>
      </c>
      <c r="D48" s="11">
        <f>D49+D50+D51+D52</f>
        <v>81892789.060000002</v>
      </c>
      <c r="E48" s="11">
        <f t="shared" ref="E48:F48" si="10">E49+E50+E51+E52</f>
        <v>44521403.780000001</v>
      </c>
      <c r="F48" s="11">
        <f t="shared" si="10"/>
        <v>49613950.75</v>
      </c>
    </row>
    <row r="49" spans="1:6" x14ac:dyDescent="0.2">
      <c r="A49" s="6">
        <f t="shared" si="1"/>
        <v>39</v>
      </c>
      <c r="B49" s="7" t="s">
        <v>74</v>
      </c>
      <c r="C49" s="5" t="s">
        <v>75</v>
      </c>
      <c r="D49" s="8">
        <v>1609600</v>
      </c>
      <c r="E49" s="8">
        <v>1609600</v>
      </c>
      <c r="F49" s="8">
        <v>1609600</v>
      </c>
    </row>
    <row r="50" spans="1:6" x14ac:dyDescent="0.2">
      <c r="A50" s="6">
        <f t="shared" si="1"/>
        <v>40</v>
      </c>
      <c r="B50" s="7" t="s">
        <v>76</v>
      </c>
      <c r="C50" s="5" t="s">
        <v>77</v>
      </c>
      <c r="D50" s="8">
        <v>73464189.060000002</v>
      </c>
      <c r="E50" s="8">
        <v>36194603.780000001</v>
      </c>
      <c r="F50" s="8">
        <v>41287150.75</v>
      </c>
    </row>
    <row r="51" spans="1:6" x14ac:dyDescent="0.2">
      <c r="A51" s="6">
        <f t="shared" si="1"/>
        <v>41</v>
      </c>
      <c r="B51" s="7" t="s">
        <v>78</v>
      </c>
      <c r="C51" s="5" t="s">
        <v>79</v>
      </c>
      <c r="D51" s="8">
        <v>5960100</v>
      </c>
      <c r="E51" s="8">
        <v>5960100</v>
      </c>
      <c r="F51" s="8">
        <v>5960100</v>
      </c>
    </row>
    <row r="52" spans="1:6" x14ac:dyDescent="0.2">
      <c r="A52" s="6">
        <f t="shared" si="1"/>
        <v>42</v>
      </c>
      <c r="B52" s="7" t="s">
        <v>80</v>
      </c>
      <c r="C52" s="5" t="s">
        <v>81</v>
      </c>
      <c r="D52" s="8">
        <v>858900</v>
      </c>
      <c r="E52" s="8">
        <v>757100</v>
      </c>
      <c r="F52" s="8">
        <v>757100</v>
      </c>
    </row>
    <row r="53" spans="1:6" s="16" customFormat="1" x14ac:dyDescent="0.2">
      <c r="A53" s="12">
        <f t="shared" si="1"/>
        <v>43</v>
      </c>
      <c r="B53" s="9" t="s">
        <v>82</v>
      </c>
      <c r="C53" s="10" t="s">
        <v>83</v>
      </c>
      <c r="D53" s="11">
        <f>D54+D55+D56</f>
        <v>103454295.14</v>
      </c>
      <c r="E53" s="11">
        <f t="shared" ref="E53:F53" si="11">E54+E55+E56</f>
        <v>76425623.909999996</v>
      </c>
      <c r="F53" s="11">
        <f t="shared" si="11"/>
        <v>76425623.909999996</v>
      </c>
    </row>
    <row r="54" spans="1:6" x14ac:dyDescent="0.2">
      <c r="A54" s="6">
        <f t="shared" si="1"/>
        <v>44</v>
      </c>
      <c r="B54" s="7" t="s">
        <v>84</v>
      </c>
      <c r="C54" s="5" t="s">
        <v>85</v>
      </c>
      <c r="D54" s="8">
        <v>51625098.479999997</v>
      </c>
      <c r="E54" s="8">
        <v>38743978.200000003</v>
      </c>
      <c r="F54" s="8">
        <v>38743978.200000003</v>
      </c>
    </row>
    <row r="55" spans="1:6" x14ac:dyDescent="0.2">
      <c r="A55" s="6">
        <f t="shared" si="1"/>
        <v>45</v>
      </c>
      <c r="B55" s="7" t="s">
        <v>94</v>
      </c>
      <c r="C55" s="5" t="s">
        <v>91</v>
      </c>
      <c r="D55" s="8">
        <v>8798770.5500000007</v>
      </c>
      <c r="E55" s="8">
        <v>7479106.8700000001</v>
      </c>
      <c r="F55" s="8">
        <v>7479106.8700000001</v>
      </c>
    </row>
    <row r="56" spans="1:6" x14ac:dyDescent="0.2">
      <c r="A56" s="6">
        <f t="shared" si="1"/>
        <v>46</v>
      </c>
      <c r="B56" s="7" t="s">
        <v>93</v>
      </c>
      <c r="C56" s="5" t="s">
        <v>92</v>
      </c>
      <c r="D56" s="8">
        <v>43030426.109999999</v>
      </c>
      <c r="E56" s="8">
        <v>30202538.84</v>
      </c>
      <c r="F56" s="8">
        <v>30202538.84</v>
      </c>
    </row>
    <row r="57" spans="1:6" s="16" customFormat="1" x14ac:dyDescent="0.2">
      <c r="A57" s="12">
        <f t="shared" si="1"/>
        <v>47</v>
      </c>
      <c r="B57" s="9" t="s">
        <v>112</v>
      </c>
      <c r="C57" s="10" t="s">
        <v>110</v>
      </c>
      <c r="D57" s="11">
        <f>D58</f>
        <v>1000000</v>
      </c>
      <c r="E57" s="11">
        <f t="shared" ref="E57:F57" si="12">E58</f>
        <v>1500000</v>
      </c>
      <c r="F57" s="11">
        <f t="shared" si="12"/>
        <v>1000000</v>
      </c>
    </row>
    <row r="58" spans="1:6" x14ac:dyDescent="0.2">
      <c r="A58" s="6">
        <f t="shared" si="1"/>
        <v>48</v>
      </c>
      <c r="B58" s="7" t="s">
        <v>113</v>
      </c>
      <c r="C58" s="5" t="s">
        <v>111</v>
      </c>
      <c r="D58" s="8">
        <v>1000000</v>
      </c>
      <c r="E58" s="8">
        <v>1500000</v>
      </c>
      <c r="F58" s="8">
        <v>1000000</v>
      </c>
    </row>
    <row r="59" spans="1:6" s="16" customFormat="1" x14ac:dyDescent="0.2">
      <c r="A59" s="12">
        <f>A58+1</f>
        <v>49</v>
      </c>
      <c r="B59" s="9" t="s">
        <v>86</v>
      </c>
      <c r="C59" s="10" t="s">
        <v>87</v>
      </c>
      <c r="D59" s="11">
        <v>0</v>
      </c>
      <c r="E59" s="11">
        <v>18360000</v>
      </c>
      <c r="F59" s="11">
        <v>37558500</v>
      </c>
    </row>
    <row r="60" spans="1:6" x14ac:dyDescent="0.2">
      <c r="A60" s="12">
        <f t="shared" si="1"/>
        <v>50</v>
      </c>
      <c r="B60" s="9" t="s">
        <v>88</v>
      </c>
      <c r="C60" s="10"/>
      <c r="D60" s="11">
        <f>D11+D19+D21+D24+D29+D34+D37+D43+D46+D48+D53+D57+D59</f>
        <v>1774858581.5400002</v>
      </c>
      <c r="E60" s="11">
        <f t="shared" ref="E60:F60" si="13">E11+E19+E21+E24+E29+E34+E37+E43+E46+E48+E53+E57+E59</f>
        <v>1448024668.27</v>
      </c>
      <c r="F60" s="11">
        <f t="shared" si="13"/>
        <v>1436888696.1600001</v>
      </c>
    </row>
    <row r="61" spans="1:6" x14ac:dyDescent="0.2">
      <c r="E61" s="13"/>
      <c r="F61" s="13"/>
    </row>
    <row r="62" spans="1:6" x14ac:dyDescent="0.2">
      <c r="F62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2022-06-17T01:18:33Z</cp:lastPrinted>
  <dcterms:created xsi:type="dcterms:W3CDTF">1996-10-08T23:32:33Z</dcterms:created>
  <dcterms:modified xsi:type="dcterms:W3CDTF">2022-08-18T02:10:38Z</dcterms:modified>
  <dc:language>ru-RU</dc:language>
</cp:coreProperties>
</file>